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tm2024-sm.xlsx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F196" i="1"/>
  <c r="L195" i="1"/>
  <c r="F195" i="1"/>
  <c r="B195" i="1"/>
  <c r="A195" i="1"/>
  <c r="L194" i="1"/>
  <c r="F194" i="1"/>
  <c r="B185" i="1"/>
  <c r="A185" i="1"/>
  <c r="L184" i="1"/>
  <c r="F184" i="1"/>
  <c r="L176" i="1"/>
  <c r="F176" i="1"/>
  <c r="B176" i="1"/>
  <c r="A176" i="1"/>
  <c r="L175" i="1"/>
  <c r="F175" i="1"/>
  <c r="B166" i="1"/>
  <c r="A166" i="1"/>
  <c r="L165" i="1"/>
  <c r="F165" i="1"/>
  <c r="L157" i="1"/>
  <c r="F157" i="1"/>
  <c r="B157" i="1"/>
  <c r="A157" i="1"/>
  <c r="L156" i="1"/>
  <c r="F156" i="1"/>
  <c r="B147" i="1"/>
  <c r="A147" i="1"/>
  <c r="L146" i="1"/>
  <c r="F146" i="1"/>
  <c r="L138" i="1"/>
  <c r="F138" i="1"/>
  <c r="B138" i="1"/>
  <c r="A138" i="1"/>
  <c r="L137" i="1"/>
  <c r="F137" i="1"/>
  <c r="B128" i="1"/>
  <c r="A128" i="1"/>
  <c r="L127" i="1"/>
  <c r="F127" i="1"/>
  <c r="L119" i="1"/>
  <c r="F119" i="1"/>
  <c r="B119" i="1"/>
  <c r="A119" i="1"/>
  <c r="L118" i="1"/>
  <c r="F118" i="1"/>
  <c r="B109" i="1"/>
  <c r="A109" i="1"/>
  <c r="L108" i="1"/>
  <c r="F108" i="1"/>
  <c r="L100" i="1"/>
  <c r="F100" i="1"/>
  <c r="B100" i="1"/>
  <c r="A100" i="1"/>
  <c r="L99" i="1"/>
  <c r="F99" i="1"/>
  <c r="B90" i="1"/>
  <c r="A90" i="1"/>
  <c r="L89" i="1"/>
  <c r="F89" i="1"/>
  <c r="L81" i="1"/>
  <c r="F81" i="1"/>
  <c r="B81" i="1"/>
  <c r="A81" i="1"/>
  <c r="L80" i="1"/>
  <c r="F80" i="1"/>
  <c r="B71" i="1"/>
  <c r="A71" i="1"/>
  <c r="L70" i="1"/>
  <c r="F70" i="1"/>
  <c r="L62" i="1"/>
  <c r="F62" i="1"/>
  <c r="B62" i="1"/>
  <c r="A62" i="1"/>
  <c r="L61" i="1"/>
  <c r="F61" i="1"/>
  <c r="B52" i="1"/>
  <c r="A52" i="1"/>
  <c r="L51" i="1"/>
  <c r="F51" i="1"/>
  <c r="L43" i="1"/>
  <c r="F43" i="1"/>
  <c r="B43" i="1"/>
  <c r="A43" i="1"/>
  <c r="L42" i="1"/>
  <c r="F42" i="1"/>
  <c r="B33" i="1"/>
  <c r="A33" i="1"/>
  <c r="L32" i="1"/>
  <c r="F32" i="1"/>
  <c r="L24" i="1"/>
  <c r="F24" i="1"/>
  <c r="B24" i="1"/>
  <c r="A24" i="1"/>
  <c r="L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<sst xmlns="http://schemas.openxmlformats.org/spreadsheetml/2006/main" count="241" uniqueCount="69">
  <si>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</si>
  <si>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</si>
  <si>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</si>
  <si>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</si>
  <si>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</si>
  <si>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</si>
  <si>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</si>
  <si>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</si>
  <si>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</si>
  <si>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</si>
  <si>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</si>
  <si>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</si>
  <si>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</si>
  <si>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</si>
  <si>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</si>
  <si>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</si>
  <si>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</si>
  <si>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</si>
  <si>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</si>
  <si>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</si>
  <si>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</si>
  <si>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</si>
  <si>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</si>
  <si>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</si>
  <si>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</si>
  <si>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</si>
  <si>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</si>
  <si>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</si>
  <si>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</si>
  <si>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</si>
  <si>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</si>
  <si>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</si>
  <si>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</si>
  <si>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</si>
  <si>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Котлеты мясные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</si>
  <si>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</si>
  <si>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</si>
  <si>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</si>
  <si>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</si>
  <si>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</si>
  <si>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</si>
  <si>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</si>
  <si>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</si>
  <si>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</si>
  <si>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Рассольник</t>
  </si>
  <si>
    <t>Рыба тушеная с овощами</t>
  </si>
  <si>
    <t>Картофельное пюре</t>
  </si>
  <si>
    <t>Кисель</t>
  </si>
  <si>
    <t>Борщ с капустой со сметаной</t>
  </si>
  <si>
    <t>Плов</t>
  </si>
  <si>
    <t>Сок фруктовый</t>
  </si>
  <si>
    <t>Суп из овощей со сметаной</t>
  </si>
  <si>
    <t>Тефтели</t>
  </si>
  <si>
    <t>Каша гречневая рассыпчатая</t>
  </si>
  <si>
    <t>Суп с макаронными изделиями и курой</t>
  </si>
  <si>
    <t>Ленивые голубцы</t>
  </si>
  <si>
    <t>Компот из сухофрутов</t>
  </si>
  <si>
    <t>Борщ "Сибирский" с фасолью</t>
  </si>
  <si>
    <t>Гуляш</t>
  </si>
  <si>
    <t>Каша рассыпчатая перловая</t>
  </si>
  <si>
    <t>Суп гороховый</t>
  </si>
  <si>
    <t>Печень по-страгоновски</t>
  </si>
  <si>
    <t>Рис отварной</t>
  </si>
  <si>
    <t>Щи из капусты с птицей</t>
  </si>
  <si>
    <t>Суп картофельный с рыбными консервами</t>
  </si>
  <si>
    <t>Жаркое по-домашнему</t>
  </si>
  <si>
    <t>Суп крестьянский с крупой</t>
  </si>
  <si>
    <t>Каша рассыпчатая гречневая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</si>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</sst>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6"/>
  <sheetViews>
    <sheetView tabSelected="1" zoomScale="68" zoomScaleNormal="68" workbookViewId="0">
      <selection activeCell="N7" sqref="N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0"/>
      <c r="D1" s="61"/>
      <c r="E1" s="61"/>
      <c r="F1" s="3" t="s">
        <v>1</v>
      </c>
      <c r="G1" s="1" t="s">
        <v>2</v>
      </c>
      <c r="H1" s="62"/>
      <c r="I1" s="62"/>
      <c r="J1" s="62"/>
      <c r="K1" s="62"/>
    </row>
    <row r="2" spans="1:12" ht="18">
      <c r="A2" s="4" t="s">
        <v>3</v>
      </c>
      <c r="C2" s="1"/>
      <c r="G2" s="1" t="s">
        <v>4</v>
      </c>
      <c r="H2" s="62"/>
      <c r="I2" s="62"/>
      <c r="J2" s="62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48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50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1"/>
      <c r="L7" s="24"/>
    </row>
    <row r="8" spans="1:12" ht="15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51"/>
      <c r="L8" s="24"/>
    </row>
    <row r="9" spans="1:12" ht="15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51"/>
      <c r="L9" s="24"/>
    </row>
    <row r="10" spans="1:12" ht="15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51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1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1"/>
      <c r="L12" s="24"/>
    </row>
    <row r="13" spans="1:12" ht="15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2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/>
      <c r="F14" s="24"/>
      <c r="G14" s="24"/>
      <c r="H14" s="24"/>
      <c r="I14" s="24"/>
      <c r="J14" s="24"/>
      <c r="K14" s="51"/>
      <c r="L14" s="24"/>
    </row>
    <row r="15" spans="1:12" ht="15">
      <c r="A15" s="19"/>
      <c r="B15" s="20"/>
      <c r="C15" s="21"/>
      <c r="D15" s="25" t="s">
        <v>31</v>
      </c>
      <c r="E15" s="17" t="s">
        <v>32</v>
      </c>
      <c r="F15" s="18">
        <v>250</v>
      </c>
      <c r="G15" s="18">
        <v>7.29</v>
      </c>
      <c r="H15" s="18">
        <v>5.7</v>
      </c>
      <c r="I15" s="18">
        <v>16.989999999999998</v>
      </c>
      <c r="J15" s="18">
        <v>148.5</v>
      </c>
      <c r="K15" s="50">
        <v>209</v>
      </c>
      <c r="L15" s="24">
        <v>17.010000000000002</v>
      </c>
    </row>
    <row r="16" spans="1:12" ht="15">
      <c r="A16" s="19"/>
      <c r="B16" s="20"/>
      <c r="C16" s="21"/>
      <c r="D16" s="25" t="s">
        <v>33</v>
      </c>
      <c r="E16" s="23" t="s">
        <v>34</v>
      </c>
      <c r="F16" s="24">
        <v>90</v>
      </c>
      <c r="G16" s="24">
        <v>15.9</v>
      </c>
      <c r="H16" s="24">
        <v>22.5</v>
      </c>
      <c r="I16" s="24">
        <v>5.2</v>
      </c>
      <c r="J16" s="24">
        <v>286.89999999999998</v>
      </c>
      <c r="K16" s="51">
        <v>268</v>
      </c>
      <c r="L16" s="24">
        <v>29.3</v>
      </c>
    </row>
    <row r="17" spans="1:12" ht="15">
      <c r="A17" s="19"/>
      <c r="B17" s="20"/>
      <c r="C17" s="21"/>
      <c r="D17" s="25" t="s">
        <v>35</v>
      </c>
      <c r="E17" s="35" t="s">
        <v>36</v>
      </c>
      <c r="F17" s="24">
        <v>150</v>
      </c>
      <c r="G17" s="24">
        <v>6.3</v>
      </c>
      <c r="H17" s="24">
        <v>10.7</v>
      </c>
      <c r="I17" s="24">
        <v>40.9</v>
      </c>
      <c r="J17" s="24">
        <v>285.10000000000002</v>
      </c>
      <c r="K17" s="51">
        <v>688</v>
      </c>
      <c r="L17" s="24">
        <v>18.79</v>
      </c>
    </row>
    <row r="18" spans="1:12" ht="15">
      <c r="A18" s="19"/>
      <c r="B18" s="20"/>
      <c r="C18" s="21"/>
      <c r="D18" s="25" t="s">
        <v>37</v>
      </c>
      <c r="E18" s="36" t="s">
        <v>38</v>
      </c>
      <c r="F18" s="24">
        <v>200</v>
      </c>
      <c r="G18" s="24">
        <v>0.7</v>
      </c>
      <c r="H18" s="24">
        <v>0</v>
      </c>
      <c r="I18" s="24">
        <v>31.1</v>
      </c>
      <c r="J18" s="24">
        <v>131.19999999999999</v>
      </c>
      <c r="K18" s="51">
        <v>859</v>
      </c>
      <c r="L18" s="24">
        <v>3.33</v>
      </c>
    </row>
    <row r="19" spans="1:12" ht="15">
      <c r="A19" s="19"/>
      <c r="B19" s="20"/>
      <c r="C19" s="21"/>
      <c r="D19" s="25" t="s">
        <v>39</v>
      </c>
      <c r="E19" s="23" t="s">
        <v>40</v>
      </c>
      <c r="F19" s="24">
        <v>21</v>
      </c>
      <c r="G19" s="24">
        <v>1.6</v>
      </c>
      <c r="H19" s="24">
        <v>0.17</v>
      </c>
      <c r="I19" s="24">
        <v>10.79</v>
      </c>
      <c r="J19" s="24">
        <v>54.96</v>
      </c>
      <c r="K19" s="51"/>
      <c r="L19" s="24">
        <v>5.89</v>
      </c>
    </row>
    <row r="20" spans="1:12" ht="15">
      <c r="A20" s="19"/>
      <c r="B20" s="20"/>
      <c r="C20" s="21"/>
      <c r="D20" s="25" t="s">
        <v>41</v>
      </c>
      <c r="E20" s="23" t="s">
        <v>42</v>
      </c>
      <c r="F20" s="24">
        <v>37</v>
      </c>
      <c r="G20" s="24">
        <v>1.74</v>
      </c>
      <c r="H20" s="24">
        <v>0.26</v>
      </c>
      <c r="I20" s="24">
        <v>18.46</v>
      </c>
      <c r="J20" s="24">
        <v>79.180000000000007</v>
      </c>
      <c r="K20" s="51"/>
      <c r="L20" s="24">
        <v>3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1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5">
      <c r="A23" s="26"/>
      <c r="B23" s="27"/>
      <c r="C23" s="28"/>
      <c r="D23" s="29" t="s">
        <v>28</v>
      </c>
      <c r="E23" s="30"/>
      <c r="F23" s="31">
        <f>SUM(F14:F22)</f>
        <v>748</v>
      </c>
      <c r="G23" s="31"/>
      <c r="H23" s="31"/>
      <c r="I23" s="31"/>
      <c r="J23" s="31"/>
      <c r="K23" s="52"/>
      <c r="L23" s="31">
        <f t="shared" ref="L23" si="2">SUM(L14:L22)</f>
        <v>77.319999999999993</v>
      </c>
    </row>
    <row r="24" spans="1:12" ht="15">
      <c r="A24" s="37">
        <f>A6</f>
        <v>1</v>
      </c>
      <c r="B24" s="38">
        <f>B6</f>
        <v>1</v>
      </c>
      <c r="C24" s="63" t="s">
        <v>43</v>
      </c>
      <c r="D24" s="64"/>
      <c r="E24" s="39"/>
      <c r="F24" s="40">
        <f>F13+F23</f>
        <v>748</v>
      </c>
      <c r="G24" s="40"/>
      <c r="H24" s="40"/>
      <c r="I24" s="40"/>
      <c r="J24" s="40"/>
      <c r="K24" s="40"/>
      <c r="L24" s="40">
        <f t="shared" ref="L24" si="3">L13+L23</f>
        <v>77.319999999999993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50"/>
      <c r="L25" s="18"/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1"/>
      <c r="L26" s="24"/>
    </row>
    <row r="27" spans="1:12" ht="15">
      <c r="A27" s="41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51"/>
      <c r="L27" s="24"/>
    </row>
    <row r="28" spans="1:12" ht="15">
      <c r="A28" s="41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51"/>
      <c r="L28" s="24"/>
    </row>
    <row r="29" spans="1:12" ht="15">
      <c r="A29" s="41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51"/>
      <c r="L29" s="24"/>
    </row>
    <row r="30" spans="1:12" ht="1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51"/>
      <c r="L30" s="24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5">
      <c r="A32" s="42"/>
      <c r="B32" s="27"/>
      <c r="C32" s="28"/>
      <c r="D32" s="29" t="s">
        <v>28</v>
      </c>
      <c r="E32" s="30"/>
      <c r="F32" s="31">
        <f>SUM(F25:F31)</f>
        <v>0</v>
      </c>
      <c r="G32" s="31"/>
      <c r="H32" s="31"/>
      <c r="I32" s="31"/>
      <c r="J32" s="31"/>
      <c r="K32" s="52"/>
      <c r="L32" s="31">
        <f t="shared" ref="L32" si="4">SUM(L25:L31)</f>
        <v>0</v>
      </c>
    </row>
    <row r="33" spans="1:12" ht="15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/>
      <c r="F33" s="24"/>
      <c r="G33" s="24"/>
      <c r="H33" s="24"/>
      <c r="I33" s="24"/>
      <c r="J33" s="24"/>
      <c r="K33" s="51"/>
      <c r="L33" s="24"/>
    </row>
    <row r="34" spans="1:12" ht="15">
      <c r="A34" s="41"/>
      <c r="B34" s="20"/>
      <c r="C34" s="21"/>
      <c r="D34" s="25" t="s">
        <v>31</v>
      </c>
      <c r="E34" s="23" t="s">
        <v>44</v>
      </c>
      <c r="F34" s="24">
        <v>250</v>
      </c>
      <c r="G34" s="24">
        <v>4.5</v>
      </c>
      <c r="H34" s="24">
        <v>6.9</v>
      </c>
      <c r="I34" s="24">
        <v>12.3</v>
      </c>
      <c r="J34" s="24">
        <v>126.35</v>
      </c>
      <c r="K34" s="51">
        <v>197</v>
      </c>
      <c r="L34" s="24">
        <v>16.47</v>
      </c>
    </row>
    <row r="35" spans="1:12" ht="15">
      <c r="A35" s="41"/>
      <c r="B35" s="20"/>
      <c r="C35" s="21"/>
      <c r="D35" s="25" t="s">
        <v>33</v>
      </c>
      <c r="E35" s="23" t="s">
        <v>45</v>
      </c>
      <c r="F35" s="24">
        <v>90</v>
      </c>
      <c r="G35" s="24">
        <v>18.03</v>
      </c>
      <c r="H35" s="24">
        <v>10.210000000000001</v>
      </c>
      <c r="I35" s="24">
        <v>8.49</v>
      </c>
      <c r="J35" s="24">
        <v>195</v>
      </c>
      <c r="K35" s="51">
        <v>486</v>
      </c>
      <c r="L35" s="24">
        <v>30.75</v>
      </c>
    </row>
    <row r="36" spans="1:12" ht="15">
      <c r="A36" s="41"/>
      <c r="B36" s="20"/>
      <c r="C36" s="21"/>
      <c r="D36" s="25" t="s">
        <v>35</v>
      </c>
      <c r="E36" s="23" t="s">
        <v>46</v>
      </c>
      <c r="F36" s="24">
        <v>150</v>
      </c>
      <c r="G36" s="43">
        <v>3.51</v>
      </c>
      <c r="H36" s="43">
        <v>25.06</v>
      </c>
      <c r="I36" s="43">
        <v>5.68</v>
      </c>
      <c r="J36" s="43">
        <v>261.02999999999997</v>
      </c>
      <c r="K36" s="51">
        <v>694</v>
      </c>
      <c r="L36" s="24">
        <v>14.42</v>
      </c>
    </row>
    <row r="37" spans="1:12" ht="15">
      <c r="A37" s="41"/>
      <c r="B37" s="20"/>
      <c r="C37" s="21"/>
      <c r="D37" s="25" t="s">
        <v>37</v>
      </c>
      <c r="E37" s="23" t="s">
        <v>47</v>
      </c>
      <c r="F37" s="24">
        <v>200</v>
      </c>
      <c r="G37" s="24">
        <v>0</v>
      </c>
      <c r="H37" s="24">
        <v>0</v>
      </c>
      <c r="I37" s="24">
        <v>23</v>
      </c>
      <c r="J37" s="24">
        <v>76</v>
      </c>
      <c r="K37" s="51">
        <v>411</v>
      </c>
      <c r="L37" s="24">
        <v>9.74</v>
      </c>
    </row>
    <row r="38" spans="1:12" ht="15">
      <c r="A38" s="41"/>
      <c r="B38" s="20"/>
      <c r="C38" s="21"/>
      <c r="D38" s="25" t="s">
        <v>39</v>
      </c>
      <c r="E38" s="23" t="s">
        <v>40</v>
      </c>
      <c r="F38" s="24">
        <v>21</v>
      </c>
      <c r="G38" s="24">
        <v>1.6</v>
      </c>
      <c r="H38" s="24">
        <v>0.17</v>
      </c>
      <c r="I38" s="24">
        <v>10.79</v>
      </c>
      <c r="J38" s="24">
        <v>54.96</v>
      </c>
      <c r="K38" s="51"/>
      <c r="L38" s="24">
        <v>2.94</v>
      </c>
    </row>
    <row r="39" spans="1:12" ht="15">
      <c r="A39" s="41"/>
      <c r="B39" s="20"/>
      <c r="C39" s="21"/>
      <c r="D39" s="25" t="s">
        <v>41</v>
      </c>
      <c r="E39" s="23" t="s">
        <v>42</v>
      </c>
      <c r="F39" s="24">
        <v>37</v>
      </c>
      <c r="G39" s="24">
        <v>1.74</v>
      </c>
      <c r="H39" s="24">
        <v>0.26</v>
      </c>
      <c r="I39" s="24">
        <v>18.46</v>
      </c>
      <c r="J39" s="24">
        <v>79.180000000000007</v>
      </c>
      <c r="K39" s="51"/>
      <c r="L39" s="24">
        <v>3</v>
      </c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1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5">
      <c r="A42" s="42"/>
      <c r="B42" s="27"/>
      <c r="C42" s="28"/>
      <c r="D42" s="29" t="s">
        <v>28</v>
      </c>
      <c r="E42" s="30"/>
      <c r="F42" s="31">
        <f>SUM(F33:F41)</f>
        <v>748</v>
      </c>
      <c r="G42" s="31"/>
      <c r="H42" s="31"/>
      <c r="I42" s="31"/>
      <c r="J42" s="31"/>
      <c r="K42" s="52"/>
      <c r="L42" s="31">
        <f t="shared" ref="L42" si="5">SUM(L33:L41)</f>
        <v>77.319999999999993</v>
      </c>
    </row>
    <row r="43" spans="1:12" ht="15.75" customHeight="1">
      <c r="A43" s="44">
        <f>A25</f>
        <v>1</v>
      </c>
      <c r="B43" s="44">
        <f>B25</f>
        <v>2</v>
      </c>
      <c r="C43" s="63" t="s">
        <v>43</v>
      </c>
      <c r="D43" s="64"/>
      <c r="E43" s="39"/>
      <c r="F43" s="40">
        <f>F32+F42</f>
        <v>748</v>
      </c>
      <c r="G43" s="40"/>
      <c r="H43" s="40"/>
      <c r="I43" s="40"/>
      <c r="J43" s="40"/>
      <c r="K43" s="40"/>
      <c r="L43" s="40">
        <f t="shared" ref="L43" si="6">L32+L42</f>
        <v>77.319999999999993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50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1"/>
      <c r="L45" s="24"/>
    </row>
    <row r="46" spans="1:12" ht="15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51"/>
      <c r="L46" s="24"/>
    </row>
    <row r="47" spans="1:12" ht="15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51"/>
      <c r="L47" s="24"/>
    </row>
    <row r="48" spans="1:12" ht="15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51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1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1"/>
      <c r="L50" s="24"/>
    </row>
    <row r="51" spans="1:12" ht="15">
      <c r="A51" s="26"/>
      <c r="B51" s="27"/>
      <c r="C51" s="28"/>
      <c r="D51" s="29" t="s">
        <v>28</v>
      </c>
      <c r="E51" s="30"/>
      <c r="F51" s="31">
        <f>SUM(F44:F50)</f>
        <v>0</v>
      </c>
      <c r="G51" s="31"/>
      <c r="H51" s="31"/>
      <c r="I51" s="31"/>
      <c r="J51" s="31"/>
      <c r="K51" s="52"/>
      <c r="L51" s="31">
        <f t="shared" ref="L51" si="7">SUM(L44:L50)</f>
        <v>0</v>
      </c>
    </row>
    <row r="52" spans="1:12" ht="15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/>
      <c r="F52" s="24"/>
      <c r="G52" s="24"/>
      <c r="H52" s="24"/>
      <c r="I52" s="24"/>
      <c r="J52" s="24"/>
      <c r="K52" s="51"/>
      <c r="L52" s="24"/>
    </row>
    <row r="53" spans="1:12" ht="15">
      <c r="A53" s="19"/>
      <c r="B53" s="20"/>
      <c r="C53" s="21"/>
      <c r="D53" s="25" t="s">
        <v>31</v>
      </c>
      <c r="E53" s="23" t="s">
        <v>48</v>
      </c>
      <c r="F53" s="24">
        <v>250</v>
      </c>
      <c r="G53" s="45">
        <v>0.91</v>
      </c>
      <c r="H53" s="45">
        <v>2.02</v>
      </c>
      <c r="I53" s="45">
        <v>0</v>
      </c>
      <c r="J53" s="45">
        <v>104.58</v>
      </c>
      <c r="K53" s="51">
        <v>83</v>
      </c>
      <c r="L53" s="24">
        <v>21.16</v>
      </c>
    </row>
    <row r="54" spans="1:12" ht="15">
      <c r="A54" s="19"/>
      <c r="B54" s="20"/>
      <c r="C54" s="21"/>
      <c r="D54" s="25" t="s">
        <v>33</v>
      </c>
      <c r="E54" s="23" t="s">
        <v>49</v>
      </c>
      <c r="F54" s="24">
        <v>250</v>
      </c>
      <c r="G54" s="45">
        <v>10.01</v>
      </c>
      <c r="H54" s="45">
        <v>7</v>
      </c>
      <c r="I54" s="45">
        <v>145.22999999999999</v>
      </c>
      <c r="J54" s="45">
        <v>347.2</v>
      </c>
      <c r="K54" s="24">
        <v>265</v>
      </c>
      <c r="L54" s="53">
        <v>40.46</v>
      </c>
    </row>
    <row r="55" spans="1:12" ht="15">
      <c r="A55" s="19"/>
      <c r="B55" s="20"/>
      <c r="C55" s="21"/>
      <c r="D55" s="25" t="s">
        <v>35</v>
      </c>
      <c r="E55" s="46"/>
      <c r="F55" s="46"/>
      <c r="G55" s="47"/>
      <c r="H55" s="47"/>
      <c r="I55" s="47"/>
      <c r="J55" s="47"/>
      <c r="K55" s="46"/>
      <c r="L55" s="53"/>
    </row>
    <row r="56" spans="1:12" ht="15">
      <c r="A56" s="19"/>
      <c r="B56" s="20"/>
      <c r="C56" s="21"/>
      <c r="D56" s="25" t="s">
        <v>37</v>
      </c>
      <c r="E56" s="36" t="s">
        <v>50</v>
      </c>
      <c r="F56" s="24">
        <v>200</v>
      </c>
      <c r="G56" s="24">
        <v>1</v>
      </c>
      <c r="H56" s="24">
        <v>0.2</v>
      </c>
      <c r="I56" s="24">
        <v>20.2</v>
      </c>
      <c r="J56" s="24">
        <v>92</v>
      </c>
      <c r="K56" s="51">
        <v>407</v>
      </c>
      <c r="L56" s="24">
        <v>9.76</v>
      </c>
    </row>
    <row r="57" spans="1:12" ht="15">
      <c r="A57" s="19"/>
      <c r="B57" s="20"/>
      <c r="C57" s="21"/>
      <c r="D57" s="25" t="s">
        <v>39</v>
      </c>
      <c r="E57" s="23" t="s">
        <v>40</v>
      </c>
      <c r="F57" s="24">
        <v>21</v>
      </c>
      <c r="G57" s="24">
        <v>1.6</v>
      </c>
      <c r="H57" s="24">
        <v>0.17</v>
      </c>
      <c r="I57" s="24">
        <v>10.79</v>
      </c>
      <c r="J57" s="24">
        <v>54.96</v>
      </c>
      <c r="K57" s="51"/>
      <c r="L57" s="24">
        <v>2.94</v>
      </c>
    </row>
    <row r="58" spans="1:12" ht="15">
      <c r="A58" s="19"/>
      <c r="B58" s="20"/>
      <c r="C58" s="21"/>
      <c r="D58" s="25" t="s">
        <v>41</v>
      </c>
      <c r="E58" s="23" t="s">
        <v>42</v>
      </c>
      <c r="F58" s="24">
        <v>37</v>
      </c>
      <c r="G58" s="24">
        <v>1.74</v>
      </c>
      <c r="H58" s="24">
        <v>0.26</v>
      </c>
      <c r="I58" s="24">
        <v>18.46</v>
      </c>
      <c r="J58" s="24">
        <v>79.180000000000007</v>
      </c>
      <c r="K58" s="51"/>
      <c r="L58" s="24">
        <v>3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5">
      <c r="A61" s="26"/>
      <c r="B61" s="27"/>
      <c r="C61" s="28"/>
      <c r="D61" s="29" t="s">
        <v>28</v>
      </c>
      <c r="E61" s="30"/>
      <c r="F61" s="31">
        <f>SUM(F52:F60)</f>
        <v>758</v>
      </c>
      <c r="G61" s="31"/>
      <c r="H61" s="31"/>
      <c r="I61" s="31"/>
      <c r="J61" s="31"/>
      <c r="K61" s="52"/>
      <c r="L61" s="31">
        <f t="shared" ref="L61" si="8">SUM(L52:L60)</f>
        <v>77.319999999999993</v>
      </c>
    </row>
    <row r="62" spans="1:12" ht="15.75" customHeight="1">
      <c r="A62" s="37">
        <f>A44</f>
        <v>1</v>
      </c>
      <c r="B62" s="38">
        <f>B44</f>
        <v>3</v>
      </c>
      <c r="C62" s="63" t="s">
        <v>43</v>
      </c>
      <c r="D62" s="64"/>
      <c r="E62" s="39"/>
      <c r="F62" s="40">
        <f>F51+F61</f>
        <v>758</v>
      </c>
      <c r="G62" s="40"/>
      <c r="H62" s="40"/>
      <c r="I62" s="40"/>
      <c r="J62" s="40"/>
      <c r="K62" s="40"/>
      <c r="L62" s="40">
        <f t="shared" ref="L62" si="9">L51+L61</f>
        <v>77.319999999999993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50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1"/>
      <c r="L64" s="24"/>
    </row>
    <row r="65" spans="1:12" ht="15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51"/>
      <c r="L65" s="24"/>
    </row>
    <row r="66" spans="1:12" ht="15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51"/>
      <c r="L66" s="24"/>
    </row>
    <row r="67" spans="1:12" ht="15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51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1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5">
      <c r="A70" s="26"/>
      <c r="B70" s="27"/>
      <c r="C70" s="28"/>
      <c r="D70" s="29" t="s">
        <v>28</v>
      </c>
      <c r="E70" s="30"/>
      <c r="F70" s="31">
        <f>SUM(F63:F69)</f>
        <v>0</v>
      </c>
      <c r="G70" s="31"/>
      <c r="H70" s="31"/>
      <c r="I70" s="31"/>
      <c r="J70" s="31"/>
      <c r="K70" s="52"/>
      <c r="L70" s="31">
        <f t="shared" ref="L70" si="10">SUM(L63:L69)</f>
        <v>0</v>
      </c>
    </row>
    <row r="71" spans="1:12" ht="15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/>
      <c r="F71" s="24"/>
      <c r="G71" s="24"/>
      <c r="H71" s="24"/>
      <c r="I71" s="24"/>
      <c r="J71" s="24"/>
      <c r="K71" s="51"/>
      <c r="L71" s="24"/>
    </row>
    <row r="72" spans="1:12" ht="15">
      <c r="A72" s="19"/>
      <c r="B72" s="20"/>
      <c r="C72" s="21"/>
      <c r="D72" s="25" t="s">
        <v>31</v>
      </c>
      <c r="E72" s="23" t="s">
        <v>51</v>
      </c>
      <c r="F72" s="24">
        <v>250</v>
      </c>
      <c r="G72" s="24">
        <v>3.8</v>
      </c>
      <c r="H72" s="24">
        <v>9.8000000000000007</v>
      </c>
      <c r="I72" s="24">
        <v>16.8</v>
      </c>
      <c r="J72" s="24">
        <v>158</v>
      </c>
      <c r="K72" s="51">
        <v>99</v>
      </c>
      <c r="L72" s="24">
        <v>17.010000000000002</v>
      </c>
    </row>
    <row r="73" spans="1:12" ht="15">
      <c r="A73" s="19"/>
      <c r="B73" s="20"/>
      <c r="C73" s="21"/>
      <c r="D73" s="25" t="s">
        <v>33</v>
      </c>
      <c r="E73" s="23" t="s">
        <v>52</v>
      </c>
      <c r="F73" s="24">
        <v>90</v>
      </c>
      <c r="G73" s="24">
        <v>11.78</v>
      </c>
      <c r="H73" s="24">
        <v>12.91</v>
      </c>
      <c r="I73" s="24">
        <v>14.9</v>
      </c>
      <c r="J73" s="24">
        <v>223</v>
      </c>
      <c r="K73" s="51">
        <v>279</v>
      </c>
      <c r="L73" s="24">
        <v>32.1</v>
      </c>
    </row>
    <row r="74" spans="1:12" ht="15">
      <c r="A74" s="19"/>
      <c r="B74" s="20"/>
      <c r="C74" s="21"/>
      <c r="D74" s="25" t="s">
        <v>35</v>
      </c>
      <c r="E74" s="23" t="s">
        <v>53</v>
      </c>
      <c r="F74" s="24">
        <v>180</v>
      </c>
      <c r="G74" s="24">
        <v>5.7</v>
      </c>
      <c r="H74" s="24">
        <v>11.4</v>
      </c>
      <c r="I74" s="24">
        <v>40.1</v>
      </c>
      <c r="J74" s="24">
        <v>285.39999999999998</v>
      </c>
      <c r="K74" s="51">
        <v>310</v>
      </c>
      <c r="L74" s="24">
        <v>15.56</v>
      </c>
    </row>
    <row r="75" spans="1:12" ht="15">
      <c r="A75" s="19"/>
      <c r="B75" s="20"/>
      <c r="C75" s="21"/>
      <c r="D75" s="25" t="s">
        <v>37</v>
      </c>
      <c r="E75" s="23" t="s">
        <v>47</v>
      </c>
      <c r="F75" s="24">
        <v>200</v>
      </c>
      <c r="G75" s="24">
        <v>0</v>
      </c>
      <c r="H75" s="24">
        <v>0</v>
      </c>
      <c r="I75" s="24">
        <v>23</v>
      </c>
      <c r="J75" s="24">
        <v>76</v>
      </c>
      <c r="K75" s="51">
        <v>411</v>
      </c>
      <c r="L75" s="24">
        <v>7.09</v>
      </c>
    </row>
    <row r="76" spans="1:12" ht="15">
      <c r="A76" s="19"/>
      <c r="B76" s="20"/>
      <c r="C76" s="21"/>
      <c r="D76" s="25" t="s">
        <v>39</v>
      </c>
      <c r="E76" s="23" t="s">
        <v>40</v>
      </c>
      <c r="F76" s="24">
        <v>21</v>
      </c>
      <c r="G76" s="24">
        <v>1.6</v>
      </c>
      <c r="H76" s="24">
        <v>0.17</v>
      </c>
      <c r="I76" s="24">
        <v>10.79</v>
      </c>
      <c r="J76" s="24">
        <v>54.96</v>
      </c>
      <c r="K76" s="51"/>
      <c r="L76" s="24">
        <v>2.38</v>
      </c>
    </row>
    <row r="77" spans="1:12" ht="15">
      <c r="A77" s="19"/>
      <c r="B77" s="20"/>
      <c r="C77" s="21"/>
      <c r="D77" s="25" t="s">
        <v>41</v>
      </c>
      <c r="E77" s="23" t="s">
        <v>42</v>
      </c>
      <c r="F77" s="24">
        <v>37</v>
      </c>
      <c r="G77" s="24">
        <v>1.74</v>
      </c>
      <c r="H77" s="24">
        <v>0.26</v>
      </c>
      <c r="I77" s="24">
        <v>18.46</v>
      </c>
      <c r="J77" s="24">
        <v>79.180000000000007</v>
      </c>
      <c r="K77" s="51"/>
      <c r="L77" s="24">
        <v>3.18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5">
      <c r="A80" s="26"/>
      <c r="B80" s="27"/>
      <c r="C80" s="28"/>
      <c r="D80" s="29" t="s">
        <v>28</v>
      </c>
      <c r="E80" s="30"/>
      <c r="F80" s="31">
        <f>SUM(F71:F79)</f>
        <v>778</v>
      </c>
      <c r="G80" s="31"/>
      <c r="H80" s="31"/>
      <c r="I80" s="31"/>
      <c r="J80" s="31"/>
      <c r="K80" s="52"/>
      <c r="L80" s="31">
        <f t="shared" ref="L80" si="11">SUM(L71:L79)</f>
        <v>77.319999999999993</v>
      </c>
    </row>
    <row r="81" spans="1:12" ht="15.75" customHeight="1">
      <c r="A81" s="37">
        <f>A63</f>
        <v>1</v>
      </c>
      <c r="B81" s="38">
        <f>B63</f>
        <v>4</v>
      </c>
      <c r="C81" s="63" t="s">
        <v>43</v>
      </c>
      <c r="D81" s="64"/>
      <c r="E81" s="39"/>
      <c r="F81" s="40">
        <f>F70+F80</f>
        <v>778</v>
      </c>
      <c r="G81" s="40"/>
      <c r="H81" s="40"/>
      <c r="I81" s="40"/>
      <c r="J81" s="40"/>
      <c r="K81" s="40"/>
      <c r="L81" s="40">
        <f t="shared" ref="L81" si="12">L70+L80</f>
        <v>77.319999999999993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50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1"/>
      <c r="L83" s="24"/>
    </row>
    <row r="84" spans="1:12" ht="15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51"/>
      <c r="L84" s="24"/>
    </row>
    <row r="85" spans="1:12" ht="15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51"/>
      <c r="L85" s="24"/>
    </row>
    <row r="86" spans="1:12" ht="15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51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1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1"/>
      <c r="L88" s="24"/>
    </row>
    <row r="89" spans="1:12" ht="15">
      <c r="A89" s="26"/>
      <c r="B89" s="27"/>
      <c r="C89" s="28"/>
      <c r="D89" s="29" t="s">
        <v>28</v>
      </c>
      <c r="E89" s="30"/>
      <c r="F89" s="31">
        <f>SUM(F82:F88)</f>
        <v>0</v>
      </c>
      <c r="G89" s="31"/>
      <c r="H89" s="31"/>
      <c r="I89" s="31"/>
      <c r="J89" s="31"/>
      <c r="K89" s="52"/>
      <c r="L89" s="31">
        <f t="shared" ref="L89" si="13">SUM(L82:L88)</f>
        <v>0</v>
      </c>
    </row>
    <row r="90" spans="1:12" ht="15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/>
      <c r="F90" s="24"/>
      <c r="G90" s="24"/>
      <c r="H90" s="24"/>
      <c r="I90" s="24"/>
      <c r="J90" s="24"/>
      <c r="K90" s="51"/>
      <c r="L90" s="24"/>
    </row>
    <row r="91" spans="1:12" ht="15">
      <c r="A91" s="19"/>
      <c r="B91" s="20"/>
      <c r="C91" s="21"/>
      <c r="D91" s="25" t="s">
        <v>31</v>
      </c>
      <c r="E91" s="23" t="s">
        <v>54</v>
      </c>
      <c r="F91" s="24">
        <v>250</v>
      </c>
      <c r="G91" s="24">
        <v>2.2200000000000002</v>
      </c>
      <c r="H91" s="24">
        <v>1.88</v>
      </c>
      <c r="I91" s="24">
        <v>13.98</v>
      </c>
      <c r="J91" s="24">
        <v>89.78</v>
      </c>
      <c r="K91" s="51">
        <v>101</v>
      </c>
      <c r="L91" s="24">
        <v>22.35</v>
      </c>
    </row>
    <row r="92" spans="1:12" ht="15">
      <c r="A92" s="19"/>
      <c r="B92" s="20"/>
      <c r="C92" s="21"/>
      <c r="D92" s="25" t="s">
        <v>33</v>
      </c>
      <c r="E92" s="23" t="s">
        <v>55</v>
      </c>
      <c r="F92" s="24">
        <v>250</v>
      </c>
      <c r="G92" s="24">
        <v>16.5</v>
      </c>
      <c r="H92" s="24">
        <v>14.3</v>
      </c>
      <c r="I92" s="24">
        <v>16.399999999999999</v>
      </c>
      <c r="J92" s="24">
        <v>275.2</v>
      </c>
      <c r="K92" s="51">
        <v>288</v>
      </c>
      <c r="L92" s="24">
        <v>40.520000000000003</v>
      </c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51"/>
      <c r="L93" s="24"/>
    </row>
    <row r="94" spans="1:12" ht="15">
      <c r="A94" s="19"/>
      <c r="B94" s="20"/>
      <c r="C94" s="21"/>
      <c r="D94" s="25" t="s">
        <v>37</v>
      </c>
      <c r="E94" s="23" t="s">
        <v>56</v>
      </c>
      <c r="F94" s="24">
        <v>200</v>
      </c>
      <c r="G94" s="24">
        <v>0.7</v>
      </c>
      <c r="H94" s="24">
        <v>0</v>
      </c>
      <c r="I94" s="24">
        <v>31.1</v>
      </c>
      <c r="J94" s="24">
        <v>131.19999999999999</v>
      </c>
      <c r="K94" s="51">
        <v>859</v>
      </c>
      <c r="L94" s="24">
        <v>7.72</v>
      </c>
    </row>
    <row r="95" spans="1:12" ht="15">
      <c r="A95" s="19"/>
      <c r="B95" s="20"/>
      <c r="C95" s="21"/>
      <c r="D95" s="25" t="s">
        <v>39</v>
      </c>
      <c r="E95" s="23" t="s">
        <v>40</v>
      </c>
      <c r="F95" s="24">
        <v>21</v>
      </c>
      <c r="G95" s="24">
        <v>1.6</v>
      </c>
      <c r="H95" s="24">
        <v>0.17</v>
      </c>
      <c r="I95" s="24">
        <v>10.79</v>
      </c>
      <c r="J95" s="24">
        <v>54.96</v>
      </c>
      <c r="K95" s="51"/>
      <c r="L95" s="24">
        <v>3.33</v>
      </c>
    </row>
    <row r="96" spans="1:12" ht="15">
      <c r="A96" s="19"/>
      <c r="B96" s="20"/>
      <c r="C96" s="21"/>
      <c r="D96" s="25" t="s">
        <v>41</v>
      </c>
      <c r="E96" s="23" t="s">
        <v>42</v>
      </c>
      <c r="F96" s="24">
        <v>37</v>
      </c>
      <c r="G96" s="24">
        <v>1.74</v>
      </c>
      <c r="H96" s="24">
        <v>0.26</v>
      </c>
      <c r="I96" s="24">
        <v>18.46</v>
      </c>
      <c r="J96" s="24">
        <v>79.180000000000007</v>
      </c>
      <c r="K96" s="51"/>
      <c r="L96" s="24">
        <v>3.4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5">
      <c r="A99" s="26"/>
      <c r="B99" s="27"/>
      <c r="C99" s="28"/>
      <c r="D99" s="29" t="s">
        <v>28</v>
      </c>
      <c r="E99" s="30"/>
      <c r="F99" s="31">
        <f>SUM(F90:F98)</f>
        <v>758</v>
      </c>
      <c r="G99" s="31"/>
      <c r="H99" s="31"/>
      <c r="I99" s="31"/>
      <c r="J99" s="31"/>
      <c r="K99" s="52"/>
      <c r="L99" s="31">
        <f t="shared" ref="L99" si="14">SUM(L90:L98)</f>
        <v>77.319999999999993</v>
      </c>
    </row>
    <row r="100" spans="1:12" ht="15.75" customHeight="1">
      <c r="A100" s="37">
        <f>A82</f>
        <v>1</v>
      </c>
      <c r="B100" s="38">
        <f>B82</f>
        <v>5</v>
      </c>
      <c r="C100" s="63" t="s">
        <v>43</v>
      </c>
      <c r="D100" s="64"/>
      <c r="E100" s="39"/>
      <c r="F100" s="40">
        <f>F89+F99</f>
        <v>758</v>
      </c>
      <c r="G100" s="40"/>
      <c r="H100" s="40"/>
      <c r="I100" s="40"/>
      <c r="J100" s="40"/>
      <c r="K100" s="40"/>
      <c r="L100" s="40">
        <f t="shared" ref="L100" si="15">L89+L99</f>
        <v>77.319999999999993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/>
      <c r="F101" s="18"/>
      <c r="G101" s="18"/>
      <c r="H101" s="18"/>
      <c r="I101" s="18"/>
      <c r="J101" s="18"/>
      <c r="K101" s="50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1"/>
      <c r="L102" s="24"/>
    </row>
    <row r="103" spans="1:12" ht="15">
      <c r="A103" s="19"/>
      <c r="B103" s="20"/>
      <c r="C103" s="21"/>
      <c r="D103" s="25" t="s">
        <v>25</v>
      </c>
      <c r="E103" s="23"/>
      <c r="F103" s="24"/>
      <c r="G103" s="24"/>
      <c r="H103" s="24"/>
      <c r="I103" s="24"/>
      <c r="J103" s="24"/>
      <c r="K103" s="51"/>
      <c r="L103" s="24"/>
    </row>
    <row r="104" spans="1:12" ht="15">
      <c r="A104" s="19"/>
      <c r="B104" s="20"/>
      <c r="C104" s="21"/>
      <c r="D104" s="25" t="s">
        <v>26</v>
      </c>
      <c r="E104" s="23"/>
      <c r="F104" s="24"/>
      <c r="G104" s="24"/>
      <c r="H104" s="24"/>
      <c r="I104" s="24"/>
      <c r="J104" s="24"/>
      <c r="K104" s="51"/>
      <c r="L104" s="24"/>
    </row>
    <row r="105" spans="1:12" ht="15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51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1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1"/>
      <c r="L107" s="24"/>
    </row>
    <row r="108" spans="1:12" ht="15">
      <c r="A108" s="26"/>
      <c r="B108" s="27"/>
      <c r="C108" s="28"/>
      <c r="D108" s="29" t="s">
        <v>28</v>
      </c>
      <c r="E108" s="30"/>
      <c r="F108" s="31">
        <f>SUM(F101:F107)</f>
        <v>0</v>
      </c>
      <c r="G108" s="31"/>
      <c r="H108" s="31"/>
      <c r="I108" s="31"/>
      <c r="J108" s="31"/>
      <c r="K108" s="52"/>
      <c r="L108" s="31">
        <f t="shared" ref="L108" si="16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/>
      <c r="F109" s="24"/>
      <c r="G109" s="24"/>
      <c r="H109" s="24"/>
      <c r="I109" s="24"/>
      <c r="J109" s="24"/>
      <c r="K109" s="51"/>
      <c r="L109" s="24"/>
    </row>
    <row r="110" spans="1:12" ht="15">
      <c r="A110" s="19"/>
      <c r="B110" s="20"/>
      <c r="C110" s="21"/>
      <c r="D110" s="25" t="s">
        <v>31</v>
      </c>
      <c r="E110" s="23" t="s">
        <v>57</v>
      </c>
      <c r="F110" s="24">
        <v>250</v>
      </c>
      <c r="G110" s="24">
        <v>6.56</v>
      </c>
      <c r="H110" s="24">
        <v>13.13</v>
      </c>
      <c r="I110" s="24">
        <v>12.5</v>
      </c>
      <c r="J110" s="24">
        <v>150.65</v>
      </c>
      <c r="K110" s="51">
        <v>113</v>
      </c>
      <c r="L110" s="24">
        <v>20.8</v>
      </c>
    </row>
    <row r="111" spans="1:12" ht="15">
      <c r="A111" s="19"/>
      <c r="B111" s="20"/>
      <c r="C111" s="21"/>
      <c r="D111" s="25" t="s">
        <v>33</v>
      </c>
      <c r="E111" s="23" t="s">
        <v>58</v>
      </c>
      <c r="F111" s="24">
        <v>90</v>
      </c>
      <c r="G111" s="43">
        <v>11.64</v>
      </c>
      <c r="H111" s="43">
        <v>13.43</v>
      </c>
      <c r="I111" s="43">
        <v>2.2999999999999998</v>
      </c>
      <c r="J111" s="43">
        <v>176.63</v>
      </c>
      <c r="K111" s="51">
        <v>260</v>
      </c>
      <c r="L111" s="24">
        <v>21.61</v>
      </c>
    </row>
    <row r="112" spans="1:12" ht="15">
      <c r="A112" s="19"/>
      <c r="B112" s="20"/>
      <c r="C112" s="21"/>
      <c r="D112" s="25" t="s">
        <v>35</v>
      </c>
      <c r="E112" s="23" t="s">
        <v>59</v>
      </c>
      <c r="F112" s="24">
        <v>150</v>
      </c>
      <c r="G112" s="24">
        <v>4.0999999999999996</v>
      </c>
      <c r="H112" s="24">
        <v>8.6999999999999993</v>
      </c>
      <c r="I112" s="24">
        <v>42.7</v>
      </c>
      <c r="J112" s="24">
        <v>265.5</v>
      </c>
      <c r="K112" s="51">
        <v>312</v>
      </c>
      <c r="L112" s="24">
        <v>25.15</v>
      </c>
    </row>
    <row r="113" spans="1:22" ht="15">
      <c r="A113" s="19"/>
      <c r="B113" s="20"/>
      <c r="C113" s="21"/>
      <c r="D113" s="25" t="s">
        <v>37</v>
      </c>
      <c r="E113" s="36" t="s">
        <v>50</v>
      </c>
      <c r="F113" s="24">
        <v>200</v>
      </c>
      <c r="G113" s="24">
        <v>1</v>
      </c>
      <c r="H113" s="24">
        <v>0.2</v>
      </c>
      <c r="I113" s="24">
        <v>20.2</v>
      </c>
      <c r="J113" s="24">
        <v>92</v>
      </c>
      <c r="K113" s="51">
        <v>407</v>
      </c>
      <c r="L113" s="24">
        <v>3.03</v>
      </c>
    </row>
    <row r="114" spans="1:22" ht="15">
      <c r="A114" s="19"/>
      <c r="B114" s="20"/>
      <c r="C114" s="21"/>
      <c r="D114" s="25" t="s">
        <v>39</v>
      </c>
      <c r="E114" s="23" t="s">
        <v>40</v>
      </c>
      <c r="F114" s="24">
        <v>48</v>
      </c>
      <c r="G114" s="24">
        <v>1.6</v>
      </c>
      <c r="H114" s="24">
        <v>0.17</v>
      </c>
      <c r="I114" s="24">
        <v>10.79</v>
      </c>
      <c r="J114" s="24">
        <v>54.96</v>
      </c>
      <c r="K114" s="51"/>
      <c r="L114" s="24">
        <v>3.33</v>
      </c>
    </row>
    <row r="115" spans="1:22" ht="15">
      <c r="A115" s="19"/>
      <c r="B115" s="20"/>
      <c r="C115" s="21"/>
      <c r="D115" s="25" t="s">
        <v>41</v>
      </c>
      <c r="E115" s="23" t="s">
        <v>42</v>
      </c>
      <c r="F115" s="24">
        <v>40</v>
      </c>
      <c r="G115" s="24">
        <v>1.74</v>
      </c>
      <c r="H115" s="24">
        <v>0.26</v>
      </c>
      <c r="I115" s="24">
        <v>18.46</v>
      </c>
      <c r="J115" s="24">
        <v>79.180000000000007</v>
      </c>
      <c r="K115" s="51"/>
      <c r="L115" s="24">
        <v>3.4</v>
      </c>
    </row>
    <row r="116" spans="1:2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  <c r="O116" s="54"/>
      <c r="P116" s="55"/>
      <c r="Q116" s="55"/>
      <c r="R116" s="55"/>
      <c r="S116" s="55"/>
      <c r="T116" s="55"/>
      <c r="U116" s="55"/>
      <c r="V116" s="55"/>
    </row>
    <row r="117" spans="1:2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  <c r="O117" s="54"/>
      <c r="P117" s="55"/>
      <c r="Q117" s="55"/>
      <c r="R117" s="55"/>
      <c r="S117" s="55"/>
      <c r="T117" s="55"/>
      <c r="U117" s="55"/>
      <c r="V117" s="55"/>
    </row>
    <row r="118" spans="1:22" ht="15">
      <c r="A118" s="26"/>
      <c r="B118" s="27"/>
      <c r="C118" s="28"/>
      <c r="D118" s="29" t="s">
        <v>28</v>
      </c>
      <c r="E118" s="30"/>
      <c r="F118" s="31">
        <f>SUM(F109:F117)</f>
        <v>778</v>
      </c>
      <c r="G118" s="31"/>
      <c r="H118" s="31"/>
      <c r="I118" s="31"/>
      <c r="J118" s="31"/>
      <c r="K118" s="52"/>
      <c r="L118" s="31">
        <f t="shared" ref="L118" si="17">SUM(L109:L117)</f>
        <v>77.319999999999993</v>
      </c>
      <c r="O118" s="54"/>
      <c r="P118" s="55"/>
      <c r="Q118" s="55"/>
      <c r="R118" s="55"/>
      <c r="S118" s="55"/>
      <c r="T118" s="55"/>
      <c r="U118" s="55"/>
      <c r="V118" s="55"/>
    </row>
    <row r="119" spans="1:22" ht="15">
      <c r="A119" s="37">
        <f>A101</f>
        <v>2</v>
      </c>
      <c r="B119" s="38">
        <f>B101</f>
        <v>1</v>
      </c>
      <c r="C119" s="63" t="s">
        <v>43</v>
      </c>
      <c r="D119" s="64"/>
      <c r="E119" s="39"/>
      <c r="F119" s="40">
        <f>F108+F118</f>
        <v>778</v>
      </c>
      <c r="G119" s="40"/>
      <c r="H119" s="40"/>
      <c r="I119" s="40"/>
      <c r="J119" s="40"/>
      <c r="K119" s="40"/>
      <c r="L119" s="40">
        <f t="shared" ref="L119" si="18">L108+L118</f>
        <v>77.319999999999993</v>
      </c>
      <c r="O119" s="54"/>
      <c r="P119" s="55"/>
      <c r="Q119" s="55"/>
      <c r="R119" s="55"/>
      <c r="S119" s="55"/>
      <c r="T119" s="55"/>
      <c r="U119" s="55"/>
      <c r="V119" s="55"/>
    </row>
    <row r="120" spans="1:22" ht="15">
      <c r="A120" s="41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50"/>
      <c r="L120" s="18"/>
      <c r="O120" s="54"/>
      <c r="P120" s="55"/>
      <c r="Q120" s="55"/>
      <c r="R120" s="55"/>
      <c r="S120" s="55"/>
      <c r="T120" s="55"/>
      <c r="U120" s="55"/>
      <c r="V120" s="55"/>
    </row>
    <row r="121" spans="1:2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1"/>
      <c r="L121" s="24"/>
      <c r="O121" s="54"/>
      <c r="P121" s="55"/>
      <c r="Q121" s="55"/>
      <c r="R121" s="55"/>
      <c r="S121" s="55"/>
      <c r="T121" s="55"/>
      <c r="U121" s="55"/>
      <c r="V121" s="55"/>
    </row>
    <row r="122" spans="1:22" ht="15">
      <c r="A122" s="41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51"/>
      <c r="L122" s="24"/>
    </row>
    <row r="123" spans="1:22" ht="15">
      <c r="A123" s="41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51"/>
      <c r="L123" s="24"/>
    </row>
    <row r="124" spans="1:22" ht="15">
      <c r="A124" s="41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51"/>
      <c r="L124" s="24"/>
    </row>
    <row r="125" spans="1:2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1"/>
      <c r="L125" s="24"/>
    </row>
    <row r="126" spans="1:22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22" ht="15">
      <c r="A127" s="42"/>
      <c r="B127" s="27"/>
      <c r="C127" s="28"/>
      <c r="D127" s="29" t="s">
        <v>28</v>
      </c>
      <c r="E127" s="30"/>
      <c r="F127" s="31">
        <f>SUM(F120:F126)</f>
        <v>0</v>
      </c>
      <c r="G127" s="31"/>
      <c r="H127" s="31"/>
      <c r="I127" s="31"/>
      <c r="J127" s="31"/>
      <c r="K127" s="52"/>
      <c r="L127" s="31">
        <f t="shared" ref="L127" si="19">SUM(L120:L126)</f>
        <v>0</v>
      </c>
    </row>
    <row r="128" spans="1:22" ht="15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/>
      <c r="F128" s="24"/>
      <c r="G128" s="24"/>
      <c r="H128" s="24"/>
      <c r="I128" s="24"/>
      <c r="J128" s="24"/>
      <c r="K128" s="51"/>
      <c r="L128" s="24"/>
    </row>
    <row r="129" spans="1:12" ht="15">
      <c r="A129" s="41"/>
      <c r="B129" s="20"/>
      <c r="C129" s="21"/>
      <c r="D129" s="25" t="s">
        <v>31</v>
      </c>
      <c r="E129" s="23" t="s">
        <v>60</v>
      </c>
      <c r="F129" s="24">
        <v>250</v>
      </c>
      <c r="G129" s="24">
        <v>8.6</v>
      </c>
      <c r="H129" s="24">
        <v>6.7</v>
      </c>
      <c r="I129" s="24">
        <v>18.5</v>
      </c>
      <c r="J129" s="24">
        <v>168.7</v>
      </c>
      <c r="K129" s="51">
        <v>206</v>
      </c>
      <c r="L129" s="24">
        <v>15.15</v>
      </c>
    </row>
    <row r="130" spans="1:12" ht="15">
      <c r="A130" s="41"/>
      <c r="B130" s="20"/>
      <c r="C130" s="21"/>
      <c r="D130" s="25" t="s">
        <v>33</v>
      </c>
      <c r="E130" s="23" t="s">
        <v>61</v>
      </c>
      <c r="F130" s="24">
        <v>90</v>
      </c>
      <c r="G130" s="24">
        <v>20.7</v>
      </c>
      <c r="H130" s="24">
        <v>6.6</v>
      </c>
      <c r="I130" s="24">
        <v>60</v>
      </c>
      <c r="J130" s="24">
        <v>136.19999999999999</v>
      </c>
      <c r="K130" s="51">
        <v>441</v>
      </c>
      <c r="L130" s="24">
        <v>29.1</v>
      </c>
    </row>
    <row r="131" spans="1:12" ht="15">
      <c r="A131" s="41"/>
      <c r="B131" s="20"/>
      <c r="C131" s="21"/>
      <c r="D131" s="25" t="s">
        <v>35</v>
      </c>
      <c r="E131" s="23" t="s">
        <v>62</v>
      </c>
      <c r="F131" s="24">
        <v>150</v>
      </c>
      <c r="G131" s="24">
        <v>4.0999999999999996</v>
      </c>
      <c r="H131" s="24">
        <v>8.6999999999999993</v>
      </c>
      <c r="I131" s="24">
        <v>42.7</v>
      </c>
      <c r="J131" s="24">
        <v>265.5</v>
      </c>
      <c r="K131" s="51">
        <v>21</v>
      </c>
      <c r="L131" s="24">
        <v>17.190000000000001</v>
      </c>
    </row>
    <row r="132" spans="1:12" ht="15">
      <c r="A132" s="41"/>
      <c r="B132" s="20"/>
      <c r="C132" s="21"/>
      <c r="D132" s="25" t="s">
        <v>37</v>
      </c>
      <c r="E132" s="23" t="s">
        <v>47</v>
      </c>
      <c r="F132" s="24">
        <v>200</v>
      </c>
      <c r="G132" s="24">
        <v>0</v>
      </c>
      <c r="H132" s="24">
        <v>0</v>
      </c>
      <c r="I132" s="24">
        <v>23</v>
      </c>
      <c r="J132" s="24">
        <v>76</v>
      </c>
      <c r="K132" s="51">
        <v>411</v>
      </c>
      <c r="L132" s="24">
        <v>9.56</v>
      </c>
    </row>
    <row r="133" spans="1:12" ht="15">
      <c r="A133" s="41"/>
      <c r="B133" s="20"/>
      <c r="C133" s="21"/>
      <c r="D133" s="25" t="s">
        <v>39</v>
      </c>
      <c r="E133" s="23" t="s">
        <v>40</v>
      </c>
      <c r="F133" s="24">
        <v>21</v>
      </c>
      <c r="G133" s="24">
        <v>1.6</v>
      </c>
      <c r="H133" s="24">
        <v>0.17</v>
      </c>
      <c r="I133" s="24">
        <v>10.79</v>
      </c>
      <c r="J133" s="24">
        <v>54.96</v>
      </c>
      <c r="K133" s="51"/>
      <c r="L133" s="24">
        <v>3.13</v>
      </c>
    </row>
    <row r="134" spans="1:12" ht="15">
      <c r="A134" s="41"/>
      <c r="B134" s="20"/>
      <c r="C134" s="21"/>
      <c r="D134" s="25" t="s">
        <v>41</v>
      </c>
      <c r="E134" s="23" t="s">
        <v>42</v>
      </c>
      <c r="F134" s="24">
        <v>37</v>
      </c>
      <c r="G134" s="24">
        <v>1.74</v>
      </c>
      <c r="H134" s="24">
        <v>0.26</v>
      </c>
      <c r="I134" s="24">
        <v>18.46</v>
      </c>
      <c r="J134" s="24">
        <v>79.180000000000007</v>
      </c>
      <c r="K134" s="51"/>
      <c r="L134" s="24">
        <v>3.19</v>
      </c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5">
      <c r="A137" s="42"/>
      <c r="B137" s="27"/>
      <c r="C137" s="28"/>
      <c r="D137" s="29" t="s">
        <v>28</v>
      </c>
      <c r="E137" s="30"/>
      <c r="F137" s="31">
        <f>SUM(F128:F136)</f>
        <v>748</v>
      </c>
      <c r="G137" s="31"/>
      <c r="H137" s="31"/>
      <c r="I137" s="31"/>
      <c r="J137" s="31"/>
      <c r="K137" s="52"/>
      <c r="L137" s="31">
        <f t="shared" ref="L137" si="20">SUM(L128:L136)</f>
        <v>77.319999999999993</v>
      </c>
    </row>
    <row r="138" spans="1:12" ht="15">
      <c r="A138" s="44">
        <f>A120</f>
        <v>2</v>
      </c>
      <c r="B138" s="44">
        <f>B120</f>
        <v>2</v>
      </c>
      <c r="C138" s="63" t="s">
        <v>43</v>
      </c>
      <c r="D138" s="64"/>
      <c r="E138" s="39"/>
      <c r="F138" s="40">
        <f>F127+F137</f>
        <v>748</v>
      </c>
      <c r="G138" s="40"/>
      <c r="H138" s="40"/>
      <c r="I138" s="40"/>
      <c r="J138" s="40"/>
      <c r="K138" s="40"/>
      <c r="L138" s="40">
        <f t="shared" ref="L138" si="21">L127+L137</f>
        <v>77.319999999999993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50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1"/>
      <c r="L140" s="24"/>
    </row>
    <row r="141" spans="1:12" ht="15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51"/>
      <c r="L141" s="24"/>
    </row>
    <row r="142" spans="1:12" ht="15.75" customHeight="1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51"/>
      <c r="L142" s="24"/>
    </row>
    <row r="143" spans="1:12" ht="15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51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1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1"/>
      <c r="L145" s="24"/>
    </row>
    <row r="146" spans="1:12" ht="15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/>
      <c r="H146" s="31"/>
      <c r="I146" s="31"/>
      <c r="J146" s="31"/>
      <c r="K146" s="52"/>
      <c r="L146" s="31">
        <f t="shared" ref="L146" si="22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/>
      <c r="F147" s="24"/>
      <c r="G147" s="24"/>
      <c r="H147" s="24"/>
      <c r="I147" s="24"/>
      <c r="J147" s="24"/>
      <c r="K147" s="51"/>
      <c r="L147" s="24"/>
    </row>
    <row r="148" spans="1:12" ht="15">
      <c r="A148" s="19"/>
      <c r="B148" s="20"/>
      <c r="C148" s="21"/>
      <c r="D148" s="25" t="s">
        <v>31</v>
      </c>
      <c r="E148" s="23" t="s">
        <v>63</v>
      </c>
      <c r="F148" s="24">
        <v>250</v>
      </c>
      <c r="G148" s="24">
        <v>16.600000000000001</v>
      </c>
      <c r="H148" s="24">
        <v>9.16</v>
      </c>
      <c r="I148" s="24">
        <v>19.88</v>
      </c>
      <c r="J148" s="24">
        <v>228.23</v>
      </c>
      <c r="K148" s="51">
        <v>187</v>
      </c>
      <c r="L148" s="24">
        <v>13.01</v>
      </c>
    </row>
    <row r="149" spans="1:12" ht="15">
      <c r="A149" s="19"/>
      <c r="B149" s="20"/>
      <c r="C149" s="21"/>
      <c r="D149" s="25" t="s">
        <v>33</v>
      </c>
      <c r="E149" s="23" t="s">
        <v>52</v>
      </c>
      <c r="F149" s="24">
        <v>90</v>
      </c>
      <c r="G149" s="24">
        <v>11.78</v>
      </c>
      <c r="H149" s="24">
        <v>12.91</v>
      </c>
      <c r="I149" s="24">
        <v>14.9</v>
      </c>
      <c r="J149" s="24">
        <v>223</v>
      </c>
      <c r="K149" s="51">
        <v>278</v>
      </c>
      <c r="L149" s="24">
        <v>28.54</v>
      </c>
    </row>
    <row r="150" spans="1:12" ht="15">
      <c r="A150" s="19"/>
      <c r="B150" s="20"/>
      <c r="C150" s="21"/>
      <c r="D150" s="25" t="s">
        <v>35</v>
      </c>
      <c r="E150" s="23" t="s">
        <v>36</v>
      </c>
      <c r="F150" s="24">
        <v>150</v>
      </c>
      <c r="G150" s="24">
        <v>15.9</v>
      </c>
      <c r="H150" s="24">
        <v>22.5</v>
      </c>
      <c r="I150" s="24">
        <v>5.2</v>
      </c>
      <c r="J150" s="24">
        <v>286.89999999999998</v>
      </c>
      <c r="K150" s="51">
        <v>688</v>
      </c>
      <c r="L150" s="24">
        <v>19.440000000000001</v>
      </c>
    </row>
    <row r="151" spans="1:12" ht="15">
      <c r="A151" s="19"/>
      <c r="B151" s="20"/>
      <c r="C151" s="21"/>
      <c r="D151" s="25" t="s">
        <v>37</v>
      </c>
      <c r="E151" s="23" t="s">
        <v>56</v>
      </c>
      <c r="F151" s="24">
        <v>200</v>
      </c>
      <c r="G151" s="24">
        <v>0.7</v>
      </c>
      <c r="H151" s="24">
        <v>0</v>
      </c>
      <c r="I151" s="24">
        <v>31.1</v>
      </c>
      <c r="J151" s="24">
        <v>131.19999999999999</v>
      </c>
      <c r="K151" s="51">
        <v>859</v>
      </c>
      <c r="L151" s="24">
        <v>10.4</v>
      </c>
    </row>
    <row r="152" spans="1:12" ht="15">
      <c r="A152" s="19"/>
      <c r="B152" s="20"/>
      <c r="C152" s="21"/>
      <c r="D152" s="25" t="s">
        <v>39</v>
      </c>
      <c r="E152" s="23" t="s">
        <v>40</v>
      </c>
      <c r="F152" s="24">
        <v>21</v>
      </c>
      <c r="G152" s="24">
        <v>1.6</v>
      </c>
      <c r="H152" s="24">
        <v>0.17</v>
      </c>
      <c r="I152" s="24">
        <v>10.79</v>
      </c>
      <c r="J152" s="24">
        <v>54.96</v>
      </c>
      <c r="K152" s="51"/>
      <c r="L152" s="24">
        <v>2.5299999999999998</v>
      </c>
    </row>
    <row r="153" spans="1:12" ht="15">
      <c r="A153" s="19"/>
      <c r="B153" s="20"/>
      <c r="C153" s="21"/>
      <c r="D153" s="25" t="s">
        <v>41</v>
      </c>
      <c r="E153" s="23" t="s">
        <v>42</v>
      </c>
      <c r="F153" s="24">
        <v>37</v>
      </c>
      <c r="G153" s="24">
        <v>1.74</v>
      </c>
      <c r="H153" s="24">
        <v>0.26</v>
      </c>
      <c r="I153" s="24">
        <v>18.46</v>
      </c>
      <c r="J153" s="24">
        <v>79.180000000000007</v>
      </c>
      <c r="K153" s="51"/>
      <c r="L153" s="24">
        <v>3.4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5">
      <c r="A156" s="26"/>
      <c r="B156" s="27"/>
      <c r="C156" s="28"/>
      <c r="D156" s="29" t="s">
        <v>28</v>
      </c>
      <c r="E156" s="30"/>
      <c r="F156" s="31">
        <f>SUM(F147:F155)</f>
        <v>748</v>
      </c>
      <c r="G156" s="31"/>
      <c r="H156" s="31"/>
      <c r="I156" s="31"/>
      <c r="J156" s="31"/>
      <c r="K156" s="52"/>
      <c r="L156" s="31">
        <f t="shared" ref="L156" si="23">SUM(L147:L155)</f>
        <v>77.319999999999993</v>
      </c>
    </row>
    <row r="157" spans="1:12" ht="15">
      <c r="A157" s="37">
        <f>A139</f>
        <v>2</v>
      </c>
      <c r="B157" s="38">
        <f>B139</f>
        <v>3</v>
      </c>
      <c r="C157" s="63" t="s">
        <v>43</v>
      </c>
      <c r="D157" s="64"/>
      <c r="E157" s="39"/>
      <c r="F157" s="40">
        <f>F146+F156</f>
        <v>748</v>
      </c>
      <c r="G157" s="40"/>
      <c r="H157" s="40"/>
      <c r="I157" s="40"/>
      <c r="J157" s="40"/>
      <c r="K157" s="40"/>
      <c r="L157" s="40">
        <f t="shared" ref="L157" si="24">L146+L156</f>
        <v>77.319999999999993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50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1"/>
      <c r="L159" s="24"/>
    </row>
    <row r="160" spans="1:12" ht="15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51"/>
      <c r="L160" s="24"/>
    </row>
    <row r="161" spans="1:12" ht="15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51"/>
      <c r="L161" s="24"/>
    </row>
    <row r="162" spans="1:12" ht="15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51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1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1"/>
      <c r="L164" s="24"/>
    </row>
    <row r="165" spans="1:12" ht="15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/>
      <c r="H165" s="31"/>
      <c r="I165" s="31"/>
      <c r="J165" s="31"/>
      <c r="K165" s="52"/>
      <c r="L165" s="31">
        <f t="shared" ref="L165" si="25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/>
      <c r="F166" s="24"/>
      <c r="G166" s="24"/>
      <c r="H166" s="24"/>
      <c r="I166" s="24"/>
      <c r="J166" s="24"/>
      <c r="K166" s="51"/>
      <c r="L166" s="24"/>
    </row>
    <row r="167" spans="1:12" ht="15">
      <c r="A167" s="19"/>
      <c r="B167" s="20"/>
      <c r="C167" s="21"/>
      <c r="D167" s="25" t="s">
        <v>31</v>
      </c>
      <c r="E167" s="23" t="s">
        <v>64</v>
      </c>
      <c r="F167" s="24">
        <v>250</v>
      </c>
      <c r="G167" s="45">
        <v>4.5</v>
      </c>
      <c r="H167" s="24">
        <v>2.4</v>
      </c>
      <c r="I167" s="24">
        <v>11.25</v>
      </c>
      <c r="J167" s="24">
        <v>84.45</v>
      </c>
      <c r="K167" s="51">
        <v>204</v>
      </c>
      <c r="L167" s="24">
        <v>20.420000000000002</v>
      </c>
    </row>
    <row r="168" spans="1:12" ht="15">
      <c r="A168" s="19"/>
      <c r="B168" s="20"/>
      <c r="C168" s="21"/>
      <c r="D168" s="25" t="s">
        <v>33</v>
      </c>
      <c r="E168" s="23" t="s">
        <v>65</v>
      </c>
      <c r="F168" s="24">
        <v>250</v>
      </c>
      <c r="G168" s="24">
        <v>12.4</v>
      </c>
      <c r="H168" s="24">
        <v>11.6</v>
      </c>
      <c r="I168" s="24">
        <v>21.9</v>
      </c>
      <c r="J168" s="24">
        <v>351.1</v>
      </c>
      <c r="K168" s="51">
        <v>436</v>
      </c>
      <c r="L168" s="24">
        <v>40.840000000000003</v>
      </c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51"/>
      <c r="L169" s="24"/>
    </row>
    <row r="170" spans="1:12" ht="15">
      <c r="A170" s="19"/>
      <c r="B170" s="20"/>
      <c r="C170" s="21"/>
      <c r="D170" s="25" t="s">
        <v>37</v>
      </c>
      <c r="E170" s="36" t="s">
        <v>50</v>
      </c>
      <c r="F170" s="24">
        <v>200</v>
      </c>
      <c r="G170" s="24">
        <v>1</v>
      </c>
      <c r="H170" s="24">
        <v>0.2</v>
      </c>
      <c r="I170" s="24">
        <v>20.2</v>
      </c>
      <c r="J170" s="24">
        <v>92</v>
      </c>
      <c r="K170" s="51">
        <v>407</v>
      </c>
      <c r="L170" s="24">
        <v>9.32</v>
      </c>
    </row>
    <row r="171" spans="1:12" ht="15">
      <c r="A171" s="19"/>
      <c r="B171" s="20"/>
      <c r="C171" s="21"/>
      <c r="D171" s="25" t="s">
        <v>39</v>
      </c>
      <c r="E171" s="23" t="s">
        <v>40</v>
      </c>
      <c r="F171" s="24">
        <v>21</v>
      </c>
      <c r="G171" s="24">
        <v>1.6</v>
      </c>
      <c r="H171" s="24">
        <v>0.17</v>
      </c>
      <c r="I171" s="24">
        <v>10.79</v>
      </c>
      <c r="J171" s="24">
        <v>54.96</v>
      </c>
      <c r="K171" s="51"/>
      <c r="L171" s="24">
        <v>3.33</v>
      </c>
    </row>
    <row r="172" spans="1:12" ht="15">
      <c r="A172" s="19"/>
      <c r="B172" s="20"/>
      <c r="C172" s="21"/>
      <c r="D172" s="25" t="s">
        <v>41</v>
      </c>
      <c r="E172" s="23" t="s">
        <v>42</v>
      </c>
      <c r="F172" s="24">
        <v>37</v>
      </c>
      <c r="G172" s="24">
        <v>1.74</v>
      </c>
      <c r="H172" s="24">
        <v>0.26</v>
      </c>
      <c r="I172" s="24">
        <v>18.46</v>
      </c>
      <c r="J172" s="24">
        <v>79.180000000000007</v>
      </c>
      <c r="K172" s="51"/>
      <c r="L172" s="24">
        <v>3.41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5">
      <c r="A175" s="26"/>
      <c r="B175" s="27"/>
      <c r="C175" s="28"/>
      <c r="D175" s="29" t="s">
        <v>28</v>
      </c>
      <c r="E175" s="30"/>
      <c r="F175" s="31">
        <f>SUM(F166:F174)</f>
        <v>758</v>
      </c>
      <c r="G175" s="31"/>
      <c r="H175" s="31"/>
      <c r="I175" s="31"/>
      <c r="J175" s="31"/>
      <c r="K175" s="52"/>
      <c r="L175" s="31">
        <f t="shared" ref="L175" si="26">SUM(L166:L174)</f>
        <v>77.319999999999993</v>
      </c>
    </row>
    <row r="176" spans="1:12" ht="15">
      <c r="A176" s="37">
        <f>A158</f>
        <v>2</v>
      </c>
      <c r="B176" s="38">
        <f>B158</f>
        <v>4</v>
      </c>
      <c r="C176" s="63" t="s">
        <v>43</v>
      </c>
      <c r="D176" s="64"/>
      <c r="E176" s="39"/>
      <c r="F176" s="40">
        <f>F165+F175</f>
        <v>758</v>
      </c>
      <c r="G176" s="40"/>
      <c r="H176" s="40"/>
      <c r="I176" s="40"/>
      <c r="J176" s="40"/>
      <c r="K176" s="40"/>
      <c r="L176" s="40">
        <f t="shared" ref="L176" si="27">L165+L175</f>
        <v>77.319999999999993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50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1"/>
      <c r="L178" s="24"/>
    </row>
    <row r="179" spans="1:12" ht="15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51"/>
      <c r="L179" s="24"/>
    </row>
    <row r="180" spans="1:12" ht="15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51"/>
      <c r="L180" s="24"/>
    </row>
    <row r="181" spans="1:12" ht="15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51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1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1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/>
      <c r="H184" s="31"/>
      <c r="I184" s="31"/>
      <c r="J184" s="31"/>
      <c r="K184" s="52"/>
      <c r="L184" s="31">
        <f t="shared" ref="L184" si="28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/>
      <c r="F185" s="24"/>
      <c r="G185" s="24"/>
      <c r="H185" s="24"/>
      <c r="I185" s="24"/>
      <c r="J185" s="24"/>
      <c r="K185" s="51"/>
      <c r="L185" s="24"/>
    </row>
    <row r="186" spans="1:12" ht="15">
      <c r="A186" s="19"/>
      <c r="B186" s="20"/>
      <c r="C186" s="21"/>
      <c r="D186" s="25" t="s">
        <v>31</v>
      </c>
      <c r="E186" s="23" t="s">
        <v>66</v>
      </c>
      <c r="F186" s="24">
        <v>250</v>
      </c>
      <c r="G186" s="24">
        <v>2.68</v>
      </c>
      <c r="H186" s="24">
        <v>2.8</v>
      </c>
      <c r="I186" s="24">
        <v>17.14</v>
      </c>
      <c r="J186" s="24">
        <v>83.67</v>
      </c>
      <c r="K186" s="51">
        <v>98</v>
      </c>
      <c r="L186" s="24">
        <v>14.79</v>
      </c>
    </row>
    <row r="187" spans="1:12" ht="15">
      <c r="A187" s="19"/>
      <c r="B187" s="20"/>
      <c r="C187" s="21"/>
      <c r="D187" s="25" t="s">
        <v>33</v>
      </c>
      <c r="E187" s="23" t="s">
        <v>34</v>
      </c>
      <c r="F187" s="24">
        <v>90</v>
      </c>
      <c r="G187" s="24">
        <v>15.9</v>
      </c>
      <c r="H187" s="24">
        <v>22.5</v>
      </c>
      <c r="I187" s="24">
        <v>5.2</v>
      </c>
      <c r="J187" s="24">
        <v>286.89999999999998</v>
      </c>
      <c r="K187" s="51">
        <v>268</v>
      </c>
      <c r="L187" s="24">
        <v>36.479999999999997</v>
      </c>
    </row>
    <row r="188" spans="1:12" ht="15">
      <c r="A188" s="19"/>
      <c r="B188" s="20"/>
      <c r="C188" s="21"/>
      <c r="D188" s="25" t="s">
        <v>35</v>
      </c>
      <c r="E188" s="23" t="s">
        <v>67</v>
      </c>
      <c r="F188" s="24">
        <v>180</v>
      </c>
      <c r="G188" s="24">
        <v>5.7</v>
      </c>
      <c r="H188" s="24">
        <v>11.4</v>
      </c>
      <c r="I188" s="24">
        <v>40.1</v>
      </c>
      <c r="J188" s="24">
        <v>285.39999999999998</v>
      </c>
      <c r="K188" s="51">
        <v>310</v>
      </c>
      <c r="L188" s="24">
        <v>4.33</v>
      </c>
    </row>
    <row r="189" spans="1:12" ht="15">
      <c r="A189" s="19"/>
      <c r="B189" s="20"/>
      <c r="C189" s="21"/>
      <c r="D189" s="25" t="s">
        <v>37</v>
      </c>
      <c r="E189" s="23" t="s">
        <v>47</v>
      </c>
      <c r="F189" s="24">
        <v>180</v>
      </c>
      <c r="G189" s="24">
        <v>0</v>
      </c>
      <c r="H189" s="24">
        <v>0</v>
      </c>
      <c r="I189" s="24">
        <v>23</v>
      </c>
      <c r="J189" s="24">
        <v>76</v>
      </c>
      <c r="K189" s="51">
        <v>411</v>
      </c>
      <c r="L189" s="24">
        <v>16.38</v>
      </c>
    </row>
    <row r="190" spans="1:12" ht="15">
      <c r="A190" s="19"/>
      <c r="B190" s="20"/>
      <c r="C190" s="21"/>
      <c r="D190" s="25" t="s">
        <v>39</v>
      </c>
      <c r="E190" s="23" t="s">
        <v>40</v>
      </c>
      <c r="F190" s="24">
        <v>21</v>
      </c>
      <c r="G190" s="24">
        <v>1.6</v>
      </c>
      <c r="H190" s="24">
        <v>0.17</v>
      </c>
      <c r="I190" s="24">
        <v>10.79</v>
      </c>
      <c r="J190" s="24">
        <v>54.96</v>
      </c>
      <c r="K190" s="51"/>
      <c r="L190" s="24">
        <v>2.5299999999999998</v>
      </c>
    </row>
    <row r="191" spans="1:12" ht="15">
      <c r="A191" s="19"/>
      <c r="B191" s="20"/>
      <c r="C191" s="21"/>
      <c r="D191" s="25" t="s">
        <v>41</v>
      </c>
      <c r="E191" s="23" t="s">
        <v>42</v>
      </c>
      <c r="F191" s="24">
        <v>37</v>
      </c>
      <c r="G191" s="24">
        <v>1.74</v>
      </c>
      <c r="H191" s="24">
        <v>0.26</v>
      </c>
      <c r="I191" s="24">
        <v>18.46</v>
      </c>
      <c r="J191" s="24">
        <v>79.180000000000007</v>
      </c>
      <c r="K191" s="51"/>
      <c r="L191" s="24">
        <v>2.81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5">
      <c r="A194" s="26"/>
      <c r="B194" s="27"/>
      <c r="C194" s="28"/>
      <c r="D194" s="29" t="s">
        <v>28</v>
      </c>
      <c r="E194" s="30"/>
      <c r="F194" s="31">
        <f>SUM(F185:F193)</f>
        <v>758</v>
      </c>
      <c r="G194" s="31"/>
      <c r="H194" s="31"/>
      <c r="I194" s="31"/>
      <c r="J194" s="31"/>
      <c r="K194" s="52"/>
      <c r="L194" s="31">
        <f t="shared" ref="L194" si="29">SUM(L185:L193)</f>
        <v>77.319999999999993</v>
      </c>
    </row>
    <row r="195" spans="1:12" ht="15">
      <c r="A195" s="37">
        <f>A177</f>
        <v>2</v>
      </c>
      <c r="B195" s="38">
        <f>B177</f>
        <v>5</v>
      </c>
      <c r="C195" s="63" t="s">
        <v>43</v>
      </c>
      <c r="D195" s="64"/>
      <c r="E195" s="39"/>
      <c r="F195" s="40">
        <f>F184+F194</f>
        <v>758</v>
      </c>
      <c r="G195" s="40"/>
      <c r="H195" s="40"/>
      <c r="I195" s="40"/>
      <c r="J195" s="40"/>
      <c r="K195" s="40"/>
      <c r="L195" s="40">
        <f t="shared" ref="L195" si="30">L184+L194</f>
        <v>77.319999999999993</v>
      </c>
    </row>
    <row r="196" spans="1:12">
      <c r="A196" s="56"/>
      <c r="B196" s="57"/>
      <c r="C196" s="65" t="s">
        <v>68</v>
      </c>
      <c r="D196" s="65"/>
      <c r="E196" s="65"/>
      <c r="F196" s="58">
        <f>(F24+F43+F62+F81+F100+F119+F138+F157+F176+F195)/(IF(F24=0,0,1)+IF(F43=0,0,1)+IF(F62=0,0,1)+IF(F81=0,0,1)+IF(F100=0,0,1)+IF(F119=0,0,1)+IF(F138=0,0,1)+IF(F157=0,0,1)+IF(F176=0,0,1)+IF(F195=0,0,1))</f>
        <v>758</v>
      </c>
      <c r="G196" s="58"/>
      <c r="H196" s="58"/>
      <c r="I196" s="58"/>
      <c r="J196" s="58"/>
      <c r="K196" s="58"/>
      <c r="L196" s="59">
        <f t="shared" ref="L196" si="31">(L24+L43+L62+L81+L100+L119+L138+L157+L176+L195)/(IF(L24=0,0,1)+IF(L43=0,0,1)+IF(L62=0,0,1)+IF(L81=0,0,1)+IF(L100=0,0,1)+IF(L119=0,0,1)+IF(L138=0,0,1)+IF(L157=0,0,1)+IF(L176=0,0,1)+IF(L195=0,0,1))</f>
        <v>77.319999999999993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tm2024-sm.xlsx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dcterms:created xsi:type="dcterms:W3CDTF">2023-10-12T10:15:00Z</dcterms:created>
  <dcterms:modified xsi:type="dcterms:W3CDTF">2025-01-13T06:37:22Z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0C2FA5775F084FB1BD037E03A4D1A033_12</vt:lpwstr>
  </property>
  <property fmtid="{D5CDD505-2E9C-101B-9397-08002B2CF9AE}" pid="3" name="KSOProductBuildVer">
    <vt:lpwstr>1049-12.2.0.19307</vt:lpwstr>
  </property>
</Properties>
</file>